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8-Agosto\"/>
    </mc:Choice>
  </mc:AlternateContent>
  <xr:revisionPtr revIDLastSave="0" documentId="13_ncr:1_{9867BDD0-F892-48DB-8586-DF0C777A7326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H13" i="1"/>
  <c r="I13" i="1"/>
  <c r="J13" i="1"/>
  <c r="K13" i="1"/>
  <c r="G13" i="1"/>
  <c r="B13" i="1"/>
</calcChain>
</file>

<file path=xl/sharedStrings.xml><?xml version="1.0" encoding="utf-8"?>
<sst xmlns="http://schemas.openxmlformats.org/spreadsheetml/2006/main" count="48" uniqueCount="38">
  <si>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</si>
  <si>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</si>
  <si>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</si>
  <si>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</si>
  <si>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</si>
  <si>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</si>
  <si>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</si>
  <si>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</si>
  <si>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</si>
  <si>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</si>
  <si>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</si>
  <si>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</si>
  <si>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</si>
  <si>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</si>
  <si>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PETRA ISABEL PEREZ SIERRA</t>
  </si>
  <si>
    <t>F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</si>
  <si>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</si>
  <si>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</si>
  <si>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</si>
  <si>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</si>
  <si>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</si>
  <si>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</si>
  <si>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</si>
  <si>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DIRECCION GENERAL DE MUSEOS</t>
  </si>
  <si>
    <t>01/01/2024</t>
  </si>
  <si>
    <t>01/06/2024</t>
  </si>
  <si>
    <t>ENCARGADO (A)</t>
  </si>
  <si>
    <t>ENCARGADO (A) OFICINA LIBRE ACCESO A LA INFORMACIÓN (RAI)</t>
  </si>
  <si>
    <t>10/09/2024</t>
  </si>
  <si>
    <t>REPORTE DE INTERINATO - CORRESPONDIENTE AL MES DE AGOSTO DE 2024</t>
  </si>
  <si>
    <t>EVELYN ENCARNACION ESQUEA</t>
  </si>
  <si>
    <t>NIURCA ENELY RAMIREZ ARIAS</t>
  </si>
  <si>
    <t>MUSEO DE HISTORIA Y GEOGRAFIA -DGMUSEO</t>
  </si>
  <si>
    <t>01/08/2024</t>
  </si>
  <si>
    <t>01/02/2025</t>
  </si>
  <si>
    <t>TÉCNICO EN REGISTRO DE OBRAS</t>
  </si>
  <si>
    <t>TÉCNICO DE COMUNICACIONES</t>
  </si>
  <si>
    <t>MUSEO FARO A COLÓN -DGMUSEO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</si>
</sst>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43" fontId="0" fillId="0" borderId="0" xfId="0" applyNumberFormat="1" applyAlignment="1">
      <alignment wrapText="1"/>
    </xf>
    <xf numFmtId="0" fontId="6" fillId="0" borderId="0" xfId="0" applyFont="1"/>
    <xf numFmtId="0" fontId="7" fillId="0" borderId="0" xfId="0" quotePrefix="1" applyFont="1" applyAlignment="1">
      <alignment wrapText="1"/>
    </xf>
    <xf numFmtId="0" fontId="8" fillId="0" borderId="2" xfId="0" applyFont="1" applyBorder="1" applyAlignment="1">
      <alignment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1" xfId="0" applyFont="1" applyBorder="1" applyAlignment="1">
      <alignment wrapText="1" readingOrder="1"/>
    </xf>
    <xf numFmtId="0" fontId="9" fillId="0" borderId="3" xfId="0" applyFont="1" applyBorder="1" applyAlignment="1">
      <alignment wrapText="1"/>
    </xf>
    <xf numFmtId="0" fontId="9" fillId="0" borderId="3" xfId="0" quotePrefix="1" applyFont="1" applyBorder="1" applyAlignment="1">
      <alignment wrapText="1"/>
    </xf>
    <xf numFmtId="43" fontId="9" fillId="0" borderId="3" xfId="1" applyFont="1" applyBorder="1" applyAlignment="1">
      <alignment wrapText="1"/>
    </xf>
    <xf numFmtId="43" fontId="9" fillId="0" borderId="0" xfId="1" applyFont="1" applyBorder="1" applyAlignment="1">
      <alignment wrapText="1"/>
    </xf>
    <xf numFmtId="43" fontId="10" fillId="0" borderId="0" xfId="1" applyFont="1"/>
    <xf numFmtId="0" fontId="9" fillId="0" borderId="0" xfId="0" applyFont="1" applyAlignment="1">
      <alignment wrapText="1"/>
    </xf>
    <xf numFmtId="43" fontId="10" fillId="0" borderId="0" xfId="1" applyFont="1" applyAlignment="1"/>
    <xf numFmtId="43" fontId="9" fillId="0" borderId="0" xfId="0" applyNumberFormat="1" applyFont="1" applyAlignment="1">
      <alignment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9" fillId="0" borderId="0" xfId="0" quotePrefix="1" applyFont="1" applyAlignment="1">
      <alignment wrapText="1"/>
    </xf>
  </cellXfs>
  <cellStyles count="2">
    <cellStyle name="Millares" xfId="1" builtinId="3"/>
    <cellStyle name="Normal" xfId="0" builtinId="0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3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2"/>
  <sheetViews>
    <sheetView tabSelected="1" topLeftCell="A4" workbookViewId="0">
      <selection activeCell="L14" sqref="L14"/>
    </sheetView>
  </sheetViews>
  <sheetFormatPr baseColWidth="10" defaultRowHeight="15"/>
  <cols>
    <col min="1" max="1" width="37.42578125" style="5" customWidth="1"/>
    <col min="2" max="2" width="15.710937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9" width="10" style="5" bestFit="1" customWidth="1"/>
    <col min="10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0" t="s">
        <v>28</v>
      </c>
    </row>
    <row r="3" spans="1:13">
      <c r="B3" s="6" t="s">
        <v>16</v>
      </c>
    </row>
    <row r="4" spans="1:13">
      <c r="B4" s="7" t="s">
        <v>17</v>
      </c>
    </row>
    <row r="5" spans="1:13" ht="15.75">
      <c r="B5" s="9" t="s">
        <v>29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6.75" customHeight="1" thickBot="1">
      <c r="A9" s="11" t="s">
        <v>14</v>
      </c>
      <c r="B9" s="12" t="s">
        <v>26</v>
      </c>
      <c r="C9" s="14" t="s">
        <v>21</v>
      </c>
      <c r="D9" s="14" t="s">
        <v>13</v>
      </c>
      <c r="E9" s="15" t="s">
        <v>24</v>
      </c>
      <c r="F9" s="15" t="s">
        <v>25</v>
      </c>
      <c r="G9" s="16">
        <v>55000</v>
      </c>
      <c r="H9" s="17">
        <v>9324.32</v>
      </c>
      <c r="I9" s="18">
        <v>1672</v>
      </c>
      <c r="J9" s="16">
        <v>1578.5</v>
      </c>
      <c r="K9" s="16">
        <v>0</v>
      </c>
      <c r="L9" s="16">
        <v>42425.18</v>
      </c>
      <c r="M9" s="14" t="s">
        <v>15</v>
      </c>
    </row>
    <row r="10" spans="1:13" ht="66" thickTop="1" thickBot="1">
      <c r="A10" s="13" t="s">
        <v>22</v>
      </c>
      <c r="B10" s="13" t="s">
        <v>27</v>
      </c>
      <c r="C10" s="19" t="s">
        <v>23</v>
      </c>
      <c r="D10" s="19" t="s">
        <v>13</v>
      </c>
      <c r="E10" s="15" t="s">
        <v>24</v>
      </c>
      <c r="F10" s="15" t="s">
        <v>25</v>
      </c>
      <c r="G10" s="17">
        <v>15000</v>
      </c>
      <c r="H10" s="20">
        <v>1596.68</v>
      </c>
      <c r="I10" s="17">
        <v>456</v>
      </c>
      <c r="J10" s="17">
        <v>430.5</v>
      </c>
      <c r="K10" s="17">
        <v>0</v>
      </c>
      <c r="L10" s="17">
        <v>12516.82</v>
      </c>
      <c r="M10" s="19" t="s">
        <v>15</v>
      </c>
    </row>
    <row r="11" spans="1:13" ht="39.75" thickTop="1">
      <c r="A11" s="13" t="s">
        <v>30</v>
      </c>
      <c r="B11" s="13" t="s">
        <v>35</v>
      </c>
      <c r="C11" s="19" t="s">
        <v>32</v>
      </c>
      <c r="D11" s="19" t="s">
        <v>13</v>
      </c>
      <c r="E11" s="24" t="s">
        <v>33</v>
      </c>
      <c r="F11" s="24" t="s">
        <v>34</v>
      </c>
      <c r="G11" s="17">
        <v>26000</v>
      </c>
      <c r="H11" s="20">
        <v>1571.73</v>
      </c>
      <c r="I11" s="17">
        <v>790.4</v>
      </c>
      <c r="J11" s="17">
        <v>746.2</v>
      </c>
      <c r="K11" s="17"/>
      <c r="L11" s="17">
        <v>22891.67</v>
      </c>
      <c r="M11" s="19" t="s">
        <v>15</v>
      </c>
    </row>
    <row r="12" spans="1:13" ht="26.25">
      <c r="A12" s="13" t="s">
        <v>31</v>
      </c>
      <c r="B12" s="13" t="s">
        <v>36</v>
      </c>
      <c r="C12" s="19" t="s">
        <v>37</v>
      </c>
      <c r="D12" s="19" t="s">
        <v>13</v>
      </c>
      <c r="E12" s="24" t="s">
        <v>33</v>
      </c>
      <c r="F12" s="24" t="s">
        <v>34</v>
      </c>
      <c r="G12" s="17">
        <v>10000</v>
      </c>
      <c r="H12" s="20">
        <v>1148.32</v>
      </c>
      <c r="I12" s="17">
        <v>304</v>
      </c>
      <c r="J12" s="17">
        <v>287</v>
      </c>
      <c r="K12" s="17"/>
      <c r="L12" s="17">
        <v>8260.68</v>
      </c>
      <c r="M12" s="19" t="s">
        <v>15</v>
      </c>
    </row>
    <row r="13" spans="1:13">
      <c r="A13" s="13" t="s">
        <v>18</v>
      </c>
      <c r="B13" s="13">
        <f>SUBTOTAL(103,Tabla1[CARGO])</f>
        <v>4</v>
      </c>
      <c r="C13" s="19"/>
      <c r="D13" s="19"/>
      <c r="E13" s="19"/>
      <c r="F13" s="19"/>
      <c r="G13" s="21">
        <f>SUBTOTAL(109,Tabla1[INGRESO BRUTO])</f>
        <v>106000</v>
      </c>
      <c r="H13" s="21">
        <f>SUBTOTAL(109,Tabla1[ISR])</f>
        <v>13641.05</v>
      </c>
      <c r="I13" s="21">
        <f>SUBTOTAL(109,Tabla1[SFS])</f>
        <v>3222.4</v>
      </c>
      <c r="J13" s="21">
        <f>SUBTOTAL(109,Tabla1[AFP])</f>
        <v>3042.2</v>
      </c>
      <c r="K13" s="21">
        <f>SUBTOTAL(109,Tabla1[OTROS DESC])</f>
        <v>0</v>
      </c>
      <c r="L13" s="21">
        <f>SUBTOTAL(109,Tabla1[INGRESO NETO])</f>
        <v>86094.35</v>
      </c>
      <c r="M13" s="19"/>
    </row>
    <row r="16" spans="1:13">
      <c r="M16" s="8"/>
    </row>
    <row r="17" spans="1:13">
      <c r="I17" s="8"/>
      <c r="M17" s="8"/>
    </row>
    <row r="18" spans="1:13">
      <c r="I18" s="8"/>
      <c r="M18" s="8"/>
    </row>
    <row r="21" spans="1:13" ht="21">
      <c r="A21" s="23" t="s">
        <v>19</v>
      </c>
    </row>
    <row r="22" spans="1:13" ht="18.75">
      <c r="A22" s="22" t="s">
        <v>20</v>
      </c>
    </row>
  </sheetData>
  <pageMargins left="0.25" right="0.25" top="0.75" bottom="0.75" header="0.3" footer="0.3"/>
  <pageSetup paperSize="5" scale="78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2024-09-18T13:19:00Z</cp:lastPrinted>
  <dcterms:created xsi:type="dcterms:W3CDTF">2023-03-03T14:53:31Z</dcterms:created>
  <dcterms:modified xsi:type="dcterms:W3CDTF">2024-09-18T13:19:01Z</dcterms:modified>
</cp:coreProperties>
</file>