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8-Agosto\"/>
    </mc:Choice>
  </mc:AlternateContent>
  <xr:revisionPtr revIDLastSave="0" documentId="13_ncr:1_{FBD39B20-C6C3-4B95-853B-B894179AF4E1}" xr6:coauthVersionLast="47" xr6:coauthVersionMax="47" xr10:uidLastSave="{00000000-0000-0000-0000-000000000000}"/>
  <bookViews>
    <workbookView xWindow="-120" yWindow="-120" windowWidth="20730" windowHeight="11040" xr2:uid="{658EB50E-4973-4A55-9423-E45E95BAD563}"/>
  </bookViews>
  <sheets>
    <sheet name="Empleados Suplencia" sheetId="1" r:id="rId1"/>
  </sheets>
  <definedNames>
    <definedName name="_xlnm._FilterDatabase" localSheetId="0" hidden="1">'Empleados Suplencia'!$A$9:$M$14</definedName>
    <definedName name="_xlnm.Print_Titles" localSheetId="0">'Empleados Suplencia'!$9:$9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H15" i="1" l="1"/>
  <c r="I15" i="1"/>
  <c r="J15" i="1"/>
  <c r="K15" i="1"/>
  <c r="G15" i="1"/>
  <c r="B15" i="1"/>
</calcChain>
</file>

<file path=xl/sharedStrings.xml><?xml version="1.0" encoding="utf-8"?>
<sst xmlns="http://schemas.openxmlformats.org/spreadsheetml/2006/main" count="55" uniqueCount="36">
  <si>
    <t>MARIA DEL PILAR VASQUEZ PICHARDO</t>
  </si>
  <si>
    <t>MAXIMA SOBEIDA VENTURA ESPINO</t>
  </si>
  <si>
    <t>AFP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</si>
  <si>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</si>
  <si>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</si>
  <si>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</si>
  <si>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</si>
  <si>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</si>
  <si>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</si>
  <si>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</si>
  <si>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</si>
  <si>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</si>
  <si>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OTROS DESC</t>
  </si>
  <si>
    <t>INGRESO NETO</t>
  </si>
  <si>
    <t>GENERO</t>
  </si>
  <si>
    <t>CARRERA ADMINISTRATIVA</t>
  </si>
  <si>
    <t>N/A</t>
  </si>
  <si>
    <t>DEPARTAMENTO DE RECURSOS HUMANOS</t>
  </si>
  <si>
    <t xml:space="preserve">SECCION DE REGISTRO, CONTROL &amp; NOMINA </t>
  </si>
  <si>
    <t>F</t>
  </si>
  <si>
    <t>Petra Pérez</t>
  </si>
  <si>
    <t>Encargada de Recursos Humanos</t>
  </si>
  <si>
    <t>Total</t>
  </si>
  <si>
    <t>BETZAIDA ELAUDYS YMAYA CARELA</t>
  </si>
  <si>
    <t>DIVISION DE COMPRAS Y CONTRATACIONES- DGMUSEO</t>
  </si>
  <si>
    <t>DIVISION JURIDICA- DGMUSEO</t>
  </si>
  <si>
    <t>DGMU-DIRECCION GENERAL DE MUSEOS</t>
  </si>
  <si>
    <t>MARIA MERCEDES JIMINIAN ROSARIO</t>
  </si>
  <si>
    <t>MUSEO DEL HOMBRE DOMINICANO -DGMUSEO</t>
  </si>
  <si>
    <t>ENCARGADO (A) DIVISIÓN DE COMPRAS Y CONTRATACIONES</t>
  </si>
  <si>
    <t>COORDINADOR (A) OPERATIVO(A)</t>
  </si>
  <si>
    <t>ENCARGADO (A) DIVISIÓN JURÍDICA</t>
  </si>
  <si>
    <t>MARIA CELESTE SOSA GONZALEZ</t>
  </si>
  <si>
    <t>MUSEO MONUMENTO DE LA RESTAURACION- DGMUSEO</t>
  </si>
  <si>
    <t>REPORTE DE SUPLENCIA - CORRESPONDIENTE AL MES DE AGOSTO DE 2024</t>
  </si>
  <si>
    <t>10/09/2024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</si>
</sst>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</font>
    <font>
      <b/>
      <sz val="14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0" borderId="0" xfId="0" quotePrefix="1" applyFont="1"/>
    <xf numFmtId="43" fontId="0" fillId="0" borderId="0" xfId="0" applyNumberFormat="1"/>
    <xf numFmtId="0" fontId="9" fillId="0" borderId="1" xfId="0" applyFont="1" applyBorder="1" applyAlignment="1">
      <alignment horizontal="left" vertical="top" wrapText="1" readingOrder="1"/>
    </xf>
    <xf numFmtId="0" fontId="5" fillId="0" borderId="0" xfId="0" applyFont="1" applyAlignment="1">
      <alignment wrapText="1"/>
    </xf>
    <xf numFmtId="43" fontId="5" fillId="0" borderId="0" xfId="1" applyFont="1" applyAlignment="1"/>
    <xf numFmtId="43" fontId="5" fillId="0" borderId="0" xfId="0" applyNumberFormat="1" applyFont="1"/>
    <xf numFmtId="0" fontId="9" fillId="0" borderId="1" xfId="0" applyFont="1" applyBorder="1" applyAlignment="1">
      <alignment vertical="top" readingOrder="1"/>
    </xf>
    <xf numFmtId="0" fontId="9" fillId="0" borderId="4" xfId="0" applyFont="1" applyBorder="1" applyAlignment="1">
      <alignment vertical="top" readingOrder="1"/>
    </xf>
    <xf numFmtId="0" fontId="9" fillId="0" borderId="0" xfId="0" applyFont="1" applyAlignment="1">
      <alignment horizontal="left" vertical="center" wrapText="1" readingOrder="1"/>
    </xf>
    <xf numFmtId="0" fontId="10" fillId="0" borderId="0" xfId="0" applyFont="1"/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</cellXfs>
  <cellStyles count="2">
    <cellStyle name="Millares" xfId="1" builtinId="3"/>
    <cellStyle name="Normal" xfId="0" builtinId="0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textRotation="0" wrapText="0" indent="0" justifyLastLine="0" shrinkToFit="0"/>
    </dxf>
    <dxf>
      <border outline="0"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0</xdr:col>
      <xdr:colOff>2286000</xdr:colOff>
      <xdr:row>6</xdr:row>
      <xdr:rowOff>142595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9E376-41FD-4202-83C3-B282E260C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2162175" cy="12665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49F9DE-33AD-4BC7-982F-91224FD9AB53}" name="Tabla1" displayName="Tabla1" ref="A9:M15" totalsRowCount="1" headerRowDxfId="28" dataDxfId="27" tableBorderDxfId="26" headerRowCellStyle="Millares" dataCellStyle="Millares">
  <sortState xmlns:xlrd2="http://schemas.microsoft.com/office/spreadsheetml/2017/richdata2" ref="A10:M13">
    <sortCondition ref="A9:A13"/>
  </sortState>
  <tableColumns count="13">
    <tableColumn id="1" xr3:uid="{8DC29F37-4159-40F2-9EDB-CA26B397D1B5}" name="NOMBRE Y APELLIDO" totalsRowLabel="Total" dataDxfId="25" totalsRowDxfId="24"/>
    <tableColumn id="2" xr3:uid="{36A181A7-A6A8-4D6E-8A80-24F85E9248B5}" name="CARGO" totalsRowFunction="count" dataDxfId="23" totalsRowDxfId="22"/>
    <tableColumn id="3" xr3:uid="{0DD14716-538F-4938-9A62-6A7A23E333B8}" name="DIRECCIÓN O DEPARTAMENTO" dataDxfId="21" totalsRowDxfId="20"/>
    <tableColumn id="4" xr3:uid="{7535E6F0-937A-440C-8EE6-012D8112507C}" name="CATEGORIA DEL SERVIDOR" dataDxfId="19" totalsRowDxfId="18"/>
    <tableColumn id="5" xr3:uid="{8DC971F5-BAFA-4615-BE44-07254D7151CE}" name="DESDE" dataDxfId="17" totalsRowDxfId="16"/>
    <tableColumn id="6" xr3:uid="{DF7E3E10-28B5-4E10-AB7F-3A4CBCB5D731}" name="HASTA" dataDxfId="15" totalsRowDxfId="14"/>
    <tableColumn id="7" xr3:uid="{05E82742-C36E-4DB1-9B20-E43F3C526BFF}" name="INGRESO BRUTO" totalsRowFunction="sum" dataDxfId="13" totalsRowDxfId="12" dataCellStyle="Millares"/>
    <tableColumn id="8" xr3:uid="{B396A0E5-3DFB-4394-9B3E-72DAB9603AE5}" name="ISR" totalsRowFunction="sum" dataDxfId="11" totalsRowDxfId="10" dataCellStyle="Millares"/>
    <tableColumn id="9" xr3:uid="{6F780A24-DDDE-4FFF-9B79-A2FD9AB3B9EA}" name="SFS" totalsRowFunction="sum" dataDxfId="9" totalsRowDxfId="8" dataCellStyle="Millares"/>
    <tableColumn id="10" xr3:uid="{D0ADDF86-5679-46DE-A03B-AC431094062C}" name="AFP" totalsRowFunction="sum" dataDxfId="7" totalsRowDxfId="6" dataCellStyle="Millares"/>
    <tableColumn id="11" xr3:uid="{E4B3C7CA-853F-4833-8C78-0192AA30C936}" name="OTROS DESC" totalsRowFunction="sum" dataDxfId="5" totalsRowDxfId="4" dataCellStyle="Millares"/>
    <tableColumn id="12" xr3:uid="{85B3A596-0F58-439C-ACDD-53BE9DDA0995}" name="INGRESO NETO" totalsRowFunction="sum" dataDxfId="3" totalsRowDxfId="2"/>
    <tableColumn id="13" xr3:uid="{E58B7A3C-0937-4871-8A1E-A0F2B2FCE6D8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4AFEE-0DCE-4291-92E5-2B6372F0C4CF}">
  <sheetPr>
    <pageSetUpPr fitToPage="1"/>
  </sheetPr>
  <dimension ref="A1:N24"/>
  <sheetViews>
    <sheetView tabSelected="1" topLeftCell="B14" workbookViewId="0">
      <selection activeCell="L2" sqref="L2"/>
    </sheetView>
  </sheetViews>
  <sheetFormatPr baseColWidth="10" defaultRowHeight="15" x14ac:dyDescent="0.25"/>
  <cols>
    <col min="1" max="1" width="35" bestFit="1" customWidth="1"/>
    <col min="2" max="2" width="23.7109375" bestFit="1" customWidth="1"/>
    <col min="3" max="3" width="31.28515625" customWidth="1"/>
    <col min="4" max="4" width="29" bestFit="1" customWidth="1"/>
    <col min="5" max="5" width="5.85546875" bestFit="1" customWidth="1"/>
    <col min="6" max="6" width="6.140625" bestFit="1" customWidth="1"/>
    <col min="7" max="7" width="14.140625" bestFit="1" customWidth="1"/>
    <col min="8" max="8" width="11.5703125" bestFit="1" customWidth="1"/>
    <col min="9" max="10" width="10.42578125" bestFit="1" customWidth="1"/>
    <col min="11" max="11" width="11.140625" bestFit="1" customWidth="1"/>
    <col min="12" max="12" width="13.140625" bestFit="1" customWidth="1"/>
    <col min="13" max="13" width="10.7109375" bestFit="1" customWidth="1"/>
  </cols>
  <sheetData>
    <row r="1" spans="1:13" x14ac:dyDescent="0.25">
      <c r="L1" s="10" t="s">
        <v>35</v>
      </c>
    </row>
    <row r="4" spans="1:13" ht="15.75" x14ac:dyDescent="0.25">
      <c r="B4" s="3" t="s">
        <v>17</v>
      </c>
    </row>
    <row r="5" spans="1:13" x14ac:dyDescent="0.25">
      <c r="B5" s="2" t="s">
        <v>18</v>
      </c>
    </row>
    <row r="6" spans="1:13" x14ac:dyDescent="0.25">
      <c r="B6" s="1" t="s">
        <v>34</v>
      </c>
    </row>
    <row r="9" spans="1:13" ht="36" customHeight="1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  <c r="F9" s="7" t="s">
        <v>8</v>
      </c>
      <c r="G9" s="8" t="s">
        <v>9</v>
      </c>
      <c r="H9" s="8" t="s">
        <v>10</v>
      </c>
      <c r="I9" s="8" t="s">
        <v>11</v>
      </c>
      <c r="J9" s="8" t="s">
        <v>2</v>
      </c>
      <c r="K9" s="8" t="s">
        <v>12</v>
      </c>
      <c r="L9" s="8" t="s">
        <v>13</v>
      </c>
      <c r="M9" s="9" t="s">
        <v>14</v>
      </c>
    </row>
    <row r="10" spans="1:13" ht="25.5" x14ac:dyDescent="0.25">
      <c r="A10" s="2" t="s">
        <v>23</v>
      </c>
      <c r="B10" s="12" t="s">
        <v>31</v>
      </c>
      <c r="C10" s="13" t="s">
        <v>25</v>
      </c>
      <c r="D10" s="2" t="s">
        <v>15</v>
      </c>
      <c r="E10" s="2" t="s">
        <v>16</v>
      </c>
      <c r="F10" s="2" t="s">
        <v>16</v>
      </c>
      <c r="G10" s="14">
        <v>20000</v>
      </c>
      <c r="H10" s="14">
        <v>4384.74</v>
      </c>
      <c r="I10" s="14">
        <v>608</v>
      </c>
      <c r="J10" s="14">
        <v>574</v>
      </c>
      <c r="K10" s="14"/>
      <c r="L10" s="15">
        <v>14433.26</v>
      </c>
      <c r="M10" s="16" t="s">
        <v>19</v>
      </c>
    </row>
    <row r="11" spans="1:13" ht="27" customHeight="1" x14ac:dyDescent="0.25">
      <c r="A11" s="2" t="s">
        <v>0</v>
      </c>
      <c r="B11" s="12" t="s">
        <v>30</v>
      </c>
      <c r="C11" s="13" t="s">
        <v>26</v>
      </c>
      <c r="D11" s="2" t="s">
        <v>15</v>
      </c>
      <c r="E11" s="2" t="s">
        <v>16</v>
      </c>
      <c r="F11" s="2" t="s">
        <v>16</v>
      </c>
      <c r="G11" s="14">
        <v>15000</v>
      </c>
      <c r="H11" s="14">
        <v>1854</v>
      </c>
      <c r="I11" s="14">
        <v>456</v>
      </c>
      <c r="J11" s="14">
        <v>430.5</v>
      </c>
      <c r="K11" s="14">
        <v>0</v>
      </c>
      <c r="L11" s="15">
        <v>12259.5</v>
      </c>
      <c r="M11" s="16" t="s">
        <v>19</v>
      </c>
    </row>
    <row r="12" spans="1:13" ht="26.25" customHeight="1" x14ac:dyDescent="0.25">
      <c r="A12" s="2" t="s">
        <v>27</v>
      </c>
      <c r="B12" s="12" t="s">
        <v>30</v>
      </c>
      <c r="C12" s="19" t="s">
        <v>28</v>
      </c>
      <c r="D12" s="2" t="s">
        <v>15</v>
      </c>
      <c r="E12" s="2" t="s">
        <v>16</v>
      </c>
      <c r="F12" s="2" t="s">
        <v>16</v>
      </c>
      <c r="G12" s="14">
        <v>15000</v>
      </c>
      <c r="H12" s="14">
        <v>1339.36</v>
      </c>
      <c r="I12" s="14">
        <v>456</v>
      </c>
      <c r="J12" s="14">
        <v>430.5</v>
      </c>
      <c r="K12" s="14">
        <v>0</v>
      </c>
      <c r="L12" s="15">
        <v>12774.14</v>
      </c>
      <c r="M12" s="17" t="s">
        <v>19</v>
      </c>
    </row>
    <row r="13" spans="1:13" ht="41.25" customHeight="1" x14ac:dyDescent="0.25">
      <c r="A13" s="2" t="s">
        <v>1</v>
      </c>
      <c r="B13" s="18" t="s">
        <v>29</v>
      </c>
      <c r="C13" s="13" t="s">
        <v>24</v>
      </c>
      <c r="D13" s="2" t="s">
        <v>15</v>
      </c>
      <c r="E13" s="2" t="s">
        <v>16</v>
      </c>
      <c r="F13" s="2" t="s">
        <v>16</v>
      </c>
      <c r="G13" s="14">
        <v>25000</v>
      </c>
      <c r="H13" s="14">
        <v>5239.8599999999997</v>
      </c>
      <c r="I13" s="14">
        <v>760</v>
      </c>
      <c r="J13" s="14">
        <v>717.5</v>
      </c>
      <c r="K13" s="14">
        <v>0</v>
      </c>
      <c r="L13" s="15">
        <v>18282.64</v>
      </c>
      <c r="M13" s="17" t="s">
        <v>19</v>
      </c>
    </row>
    <row r="14" spans="1:13" ht="41.25" customHeight="1" x14ac:dyDescent="0.25">
      <c r="A14" s="2" t="s">
        <v>32</v>
      </c>
      <c r="B14" s="18" t="s">
        <v>30</v>
      </c>
      <c r="C14" s="13" t="s">
        <v>33</v>
      </c>
      <c r="D14" s="2" t="s">
        <v>15</v>
      </c>
      <c r="E14" s="2" t="s">
        <v>16</v>
      </c>
      <c r="F14" s="2" t="s">
        <v>16</v>
      </c>
      <c r="G14" s="14">
        <v>13000</v>
      </c>
      <c r="H14" s="14">
        <v>1148.33</v>
      </c>
      <c r="I14" s="14">
        <v>395.2</v>
      </c>
      <c r="J14" s="14">
        <v>373.1</v>
      </c>
      <c r="K14" s="14"/>
      <c r="L14" s="15">
        <v>11083.37</v>
      </c>
      <c r="M14" s="17" t="s">
        <v>19</v>
      </c>
    </row>
    <row r="15" spans="1:13" x14ac:dyDescent="0.25">
      <c r="A15" s="2" t="s">
        <v>22</v>
      </c>
      <c r="B15" s="17">
        <f>SUBTOTAL(103,Tabla1[CARGO])</f>
        <v>5</v>
      </c>
      <c r="C15" s="2"/>
      <c r="D15" s="2"/>
      <c r="E15" s="2"/>
      <c r="F15" s="2"/>
      <c r="G15" s="15">
        <f>SUBTOTAL(109,Tabla1[INGRESO BRUTO])</f>
        <v>88000</v>
      </c>
      <c r="H15" s="15">
        <f>SUBTOTAL(109,Tabla1[ISR])</f>
        <v>13966.289999999999</v>
      </c>
      <c r="I15" s="15">
        <f>SUBTOTAL(109,Tabla1[SFS])</f>
        <v>2675.2</v>
      </c>
      <c r="J15" s="15">
        <f>SUBTOTAL(109,Tabla1[AFP])</f>
        <v>2525.6</v>
      </c>
      <c r="K15" s="15">
        <f>SUBTOTAL(109,Tabla1[OTROS DESC])</f>
        <v>0</v>
      </c>
      <c r="L15" s="15">
        <f>SUBTOTAL(109,Tabla1[INGRESO NETO])</f>
        <v>68832.91</v>
      </c>
      <c r="M15" s="17"/>
    </row>
    <row r="16" spans="1:13" x14ac:dyDescent="0.25">
      <c r="C16" s="4"/>
      <c r="D16" s="4"/>
      <c r="H16" s="11"/>
      <c r="I16" s="11"/>
      <c r="J16" s="11"/>
    </row>
    <row r="18" spans="1:14" x14ac:dyDescent="0.25">
      <c r="M18" s="11"/>
      <c r="N18" s="11"/>
    </row>
    <row r="19" spans="1:14" x14ac:dyDescent="0.25">
      <c r="M19" s="11"/>
      <c r="N19" s="11"/>
    </row>
    <row r="20" spans="1:14" x14ac:dyDescent="0.25">
      <c r="M20" s="11"/>
      <c r="N20" s="11"/>
    </row>
    <row r="21" spans="1:14" x14ac:dyDescent="0.25">
      <c r="M21" s="11"/>
      <c r="N21" s="11"/>
    </row>
    <row r="23" spans="1:14" ht="21" x14ac:dyDescent="0.25">
      <c r="A23" s="21" t="s">
        <v>20</v>
      </c>
      <c r="B23" s="1"/>
    </row>
    <row r="24" spans="1:14" ht="18.75" x14ac:dyDescent="0.25">
      <c r="A24" s="20" t="s">
        <v>21</v>
      </c>
      <c r="B24" s="1"/>
    </row>
  </sheetData>
  <pageMargins left="0.25" right="0.25" top="0.75" bottom="0.75" header="0.3" footer="0.3"/>
  <pageSetup paperSize="5" scale="80" fitToHeight="0" orientation="landscape" r:id="rId1"/>
  <headerFooter>
    <oddFooter>&amp;LSECCION DE REGISTRO, CONTROL Y NOMINA&amp;C&amp;N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Suplencia</vt:lpstr>
      <vt:lpstr>'Empleados Suplencia'!Títulos_a_imprimir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2024-09-18T13:19:14Z</cp:lastPrinted>
  <dcterms:created xsi:type="dcterms:W3CDTF">2023-03-03T14:05:28Z</dcterms:created>
  <dcterms:modified xsi:type="dcterms:W3CDTF">2024-09-18T13:19:15Z</dcterms:modified>
</cp:coreProperties>
</file>